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<sst xmlns="http://schemas.openxmlformats.org/spreadsheetml/2006/main" count="158" uniqueCount="137">
  <si>
    <t xml:space="preserve">CONSIGLIO NOTARILE </t>
  </si>
  <si>
    <t>SEDE IN BOLOGNA - VIA SAN DOMENICO N. 11</t>
  </si>
  <si>
    <t>CODICE FISCALE: 80070730371</t>
  </si>
  <si>
    <t>BILANCIO PREVENTIVO DELL' ESERCIZIO FINANZIARIO 2021</t>
  </si>
  <si>
    <t>Capitoli</t>
  </si>
  <si>
    <t>ENTRATE</t>
  </si>
  <si>
    <t>Attivo</t>
  </si>
  <si>
    <t>PREVENTIVO</t>
  </si>
  <si>
    <t xml:space="preserve">CONSUNTIVO </t>
  </si>
  <si>
    <t>2021 PROPOSTO</t>
  </si>
  <si>
    <t>Al 11/10/2021</t>
  </si>
  <si>
    <t>2022 PROPOSTO</t>
  </si>
  <si>
    <t xml:space="preserve">Titolo I  </t>
  </si>
  <si>
    <t xml:space="preserve"> Entrate Contributive Ordinarie</t>
  </si>
  <si>
    <t>CPS Lite</t>
  </si>
  <si>
    <t>per il 2022</t>
  </si>
  <si>
    <t xml:space="preserve">Cat. I </t>
  </si>
  <si>
    <t xml:space="preserve">Tasse Consiliari </t>
  </si>
  <si>
    <t>Iscrizioni Notai</t>
  </si>
  <si>
    <t>Iscrizioni Praticanti</t>
  </si>
  <si>
    <t>Prelievo dalla riserva</t>
  </si>
  <si>
    <t>Titolo III</t>
  </si>
  <si>
    <t xml:space="preserve"> Entrate diverse</t>
  </si>
  <si>
    <t>Cat. VII</t>
  </si>
  <si>
    <t>Liquidazione Note</t>
  </si>
  <si>
    <t>Archivio Notarile Oblazioni</t>
  </si>
  <si>
    <t>Certificati</t>
  </si>
  <si>
    <t>Cat. VIII</t>
  </si>
  <si>
    <t>Interessi Bancari</t>
  </si>
  <si>
    <t>chiusura conto Rolandino</t>
  </si>
  <si>
    <t>Cat. IX</t>
  </si>
  <si>
    <t>Contributi straordinari</t>
  </si>
  <si>
    <t>Immobilizzazione mat.le e attrezzature</t>
  </si>
  <si>
    <t>Titolo VII</t>
  </si>
  <si>
    <t>Partite di Giro</t>
  </si>
  <si>
    <t>IVA compensazione interna</t>
  </si>
  <si>
    <t>Anticipazioni Economali</t>
  </si>
  <si>
    <r>
      <t xml:space="preserve">Totale repertoriale 2021 : Euro  </t>
    </r>
    <r>
      <rPr>
        <b/>
        <sz val="11"/>
        <rFont val="Arial"/>
        <family val="2"/>
      </rPr>
      <t>20.620.355,72</t>
    </r>
  </si>
  <si>
    <r>
      <t>Il tutto pari ad un'aliquota media del'</t>
    </r>
    <r>
      <rPr>
        <b/>
        <sz val="11"/>
        <rFont val="Arial"/>
        <family val="2"/>
      </rPr>
      <t xml:space="preserve">1,50% --- </t>
    </r>
  </si>
  <si>
    <t>Dal 01/01/2022  un Notaio si è trasferito in altro distretto e due Notai sono cessati dalle funzioni per rinuncia.</t>
  </si>
  <si>
    <t>USCITE</t>
  </si>
  <si>
    <t>Passivo</t>
  </si>
  <si>
    <t>Titolo I - Spese Correnti</t>
  </si>
  <si>
    <t>per il 2021</t>
  </si>
  <si>
    <t>Cat. I - spese per gli organi dell'ente</t>
  </si>
  <si>
    <t>Attività e comunicazione</t>
  </si>
  <si>
    <t>CO.RE.DI</t>
  </si>
  <si>
    <t xml:space="preserve">Cat. II - Oneri per il personale </t>
  </si>
  <si>
    <t>Dipendenti</t>
  </si>
  <si>
    <t>Contributi</t>
  </si>
  <si>
    <t>Fondo Accessorio</t>
  </si>
  <si>
    <t>T.F.R.</t>
  </si>
  <si>
    <t>Professionisti  ritenute d'acconto</t>
  </si>
  <si>
    <t xml:space="preserve">Spese per lavoro interinale </t>
  </si>
  <si>
    <t xml:space="preserve">Cat. IV - acquisto beni e consumi </t>
  </si>
  <si>
    <t>Libri e Riviste</t>
  </si>
  <si>
    <t>Cancelleria e Stampati</t>
  </si>
  <si>
    <t>Rappresentanza</t>
  </si>
  <si>
    <t>Consulenza sicurezza posti di lavoro</t>
  </si>
  <si>
    <t>Manutenzione Locali e Arredamento</t>
  </si>
  <si>
    <t>Spese Postali</t>
  </si>
  <si>
    <t>Spese Telef. e collegamenti telematici</t>
  </si>
  <si>
    <t>Contributo Comitato Regionale</t>
  </si>
  <si>
    <t>Spese  incontri di Studio, riunioni</t>
  </si>
  <si>
    <t xml:space="preserve">Enel </t>
  </si>
  <si>
    <t>Acqua</t>
  </si>
  <si>
    <t>Tassa Rifiuti</t>
  </si>
  <si>
    <t xml:space="preserve">Professionisti   Fatture </t>
  </si>
  <si>
    <t>Premi di Assicurazione</t>
  </si>
  <si>
    <t>Acquisto e Manutenzione Macchine</t>
  </si>
  <si>
    <t>Sede 1 Affitto</t>
  </si>
  <si>
    <t>Sede 2 Condominio</t>
  </si>
  <si>
    <t>Sede 2 Affitto</t>
  </si>
  <si>
    <t>Condominio Sede 1 &amp; 2</t>
  </si>
  <si>
    <t>Spese e Comm. Bancarie. e P.</t>
  </si>
  <si>
    <t>Cat. VIII oneri tributari</t>
  </si>
  <si>
    <t>Versamento IVA</t>
  </si>
  <si>
    <t>Versamenti</t>
  </si>
  <si>
    <t>Archivio</t>
  </si>
  <si>
    <t>Notarile</t>
  </si>
  <si>
    <t>Cat. X spese non classificate</t>
  </si>
  <si>
    <t>Quota Annuale CUP</t>
  </si>
  <si>
    <t>Imprevisti</t>
  </si>
  <si>
    <t>Quota di Ammortamento</t>
  </si>
  <si>
    <t>Fondo di ammortamento</t>
  </si>
  <si>
    <t>Titolo IV</t>
  </si>
  <si>
    <t>IVA compensata</t>
  </si>
  <si>
    <t>SITUAZIONE  AL 31 DICEMBRE 2021  ( RIASSUNTO DI GESTIONE )</t>
  </si>
  <si>
    <t>Residuo gestioni precedenti</t>
  </si>
  <si>
    <t xml:space="preserve">Totale </t>
  </si>
  <si>
    <t>Residuo</t>
  </si>
  <si>
    <t>La predetta somma è così distribuita</t>
  </si>
  <si>
    <t xml:space="preserve">Banca </t>
  </si>
  <si>
    <t>cassa</t>
  </si>
  <si>
    <t xml:space="preserve">INVESTIMENTI </t>
  </si>
  <si>
    <t>TOTALE COMPLESSIVO</t>
  </si>
  <si>
    <t xml:space="preserve">Entrate </t>
  </si>
  <si>
    <t>Uscite</t>
  </si>
  <si>
    <t>Fondi di Accantonamento TFR Dipendenti</t>
  </si>
  <si>
    <t>Fondi di  Accantonamento per I° trimestre 2021</t>
  </si>
  <si>
    <t>PASSIVO</t>
  </si>
  <si>
    <t>RISERVA</t>
  </si>
  <si>
    <t>Avanzo Economico di Esercizio</t>
  </si>
  <si>
    <t>Bilancio per competenza</t>
  </si>
  <si>
    <t>NOTA</t>
  </si>
  <si>
    <t>INTEGRATIVA:</t>
  </si>
  <si>
    <t xml:space="preserve">Nella seguente tabella sono riportati dati tratti dall'ultimo Bilancio approvato il 22 febbraio 2021. </t>
  </si>
  <si>
    <t>Conto</t>
  </si>
  <si>
    <t>Patrimonio</t>
  </si>
  <si>
    <t>Beni Mobili</t>
  </si>
  <si>
    <t>costo storico</t>
  </si>
  <si>
    <t>euro</t>
  </si>
  <si>
    <t xml:space="preserve">Valore </t>
  </si>
  <si>
    <t>Fondo di Ammortamento Immobilizzazione Materiale              euro</t>
  </si>
  <si>
    <t>RESIDUO</t>
  </si>
  <si>
    <t>da ammortizzare</t>
  </si>
  <si>
    <t>Il Saldo rappresenta la disponibilità liquida presso la Banca e in cassa alla data del 31 DICEMBRE 2021</t>
  </si>
  <si>
    <t xml:space="preserve">T.F.R. : costituisce il debito dell'Ente nei confronti del Personale per il trattamento di fine rapporto </t>
  </si>
  <si>
    <t>ed è calcolato in base alla normativa vigente.</t>
  </si>
  <si>
    <t>In data 17 febbraio 2017 con ALLEANZA ASSICURAZIONI  è stato fatto un investimento DECENNALE - comprensivo di spese</t>
  </si>
  <si>
    <r>
      <t xml:space="preserve">di emissione di euro 150.020,00 – con scadenza 17 febbraio 2027. Valorizzazione al 31/12/2021 euro </t>
    </r>
    <r>
      <rPr>
        <b/>
        <sz val="11"/>
        <color indexed="10"/>
        <rFont val="Arial"/>
        <family val="2"/>
      </rPr>
      <t>161.568,80</t>
    </r>
  </si>
  <si>
    <t>Il presente bilancio è composto da Stato Patrimoniale, Conto della gestione a proventi ed oneri e della presente nota di</t>
  </si>
  <si>
    <t xml:space="preserve">commento, rappresentata in modo veritiero e corretto della situazione patrimoniale e finanziaria e nonché il risultato </t>
  </si>
  <si>
    <t>economico dell'esercizio  corrisponde  alle risultanze delle scritture contabili.</t>
  </si>
  <si>
    <t>La Tassa Consiliare per l'anno 2022 relativa al 2021 è stata calcolata su euro 20.337.987,00</t>
  </si>
  <si>
    <t>Pertanto la tassa è stata calcolata su un montante repertoriale complessivo pari a euro 20.337.987,90</t>
  </si>
  <si>
    <r>
      <t xml:space="preserve">Il contributo è stato calcolato in base </t>
    </r>
    <r>
      <rPr>
        <b/>
        <sz val="11"/>
        <rFont val="Arial"/>
        <family val="2"/>
      </rPr>
      <t>alla tabella di classificazione:</t>
    </r>
  </si>
  <si>
    <r>
      <t xml:space="preserve"> - per lo scaglione repertoriale </t>
    </r>
    <r>
      <rPr>
        <b/>
        <sz val="11"/>
        <rFont val="Arial"/>
        <family val="2"/>
      </rPr>
      <t>fino ad euro 50.000,00</t>
    </r>
    <r>
      <rPr>
        <sz val="11"/>
        <rFont val="Arial"/>
        <family val="2"/>
      </rPr>
      <t xml:space="preserve"> aliquota del </t>
    </r>
    <r>
      <rPr>
        <b/>
        <sz val="11"/>
        <rFont val="Arial"/>
        <family val="2"/>
      </rPr>
      <t>0,25%</t>
    </r>
    <r>
      <rPr>
        <sz val="11"/>
        <rFont val="Arial"/>
        <family val="2"/>
      </rPr>
      <t>;</t>
    </r>
  </si>
  <si>
    <r>
      <t xml:space="preserve"> - per lo scaglione </t>
    </r>
    <r>
      <rPr>
        <b/>
        <sz val="11"/>
        <rFont val="Arial"/>
        <family val="2"/>
      </rPr>
      <t xml:space="preserve">superiore ad euro 50.000,00 e fino ad euro 100.000,00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0,60%</t>
    </r>
    <r>
      <rPr>
        <sz val="11"/>
        <rFont val="Arial"/>
        <family val="2"/>
      </rPr>
      <t xml:space="preserve">; </t>
    </r>
  </si>
  <si>
    <r>
      <t xml:space="preserve"> - per lo scaglione </t>
    </r>
    <r>
      <rPr>
        <b/>
        <sz val="11"/>
        <rFont val="Arial"/>
        <family val="2"/>
      </rPr>
      <t xml:space="preserve">superiore ad euro 100.000,00 fino ad euro 150.000,00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1,00%;</t>
    </r>
  </si>
  <si>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per lo scaglione </t>
    </r>
    <r>
      <rPr>
        <b/>
        <sz val="11"/>
        <rFont val="Arial"/>
        <family val="2"/>
      </rPr>
      <t xml:space="preserve"> superiore ad euro 150.000,00 e fino ad euro 200.000,00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1,50%;</t>
    </r>
  </si>
  <si>
    <r>
      <t xml:space="preserve"> - per lo scaglione </t>
    </r>
    <r>
      <rPr>
        <b/>
        <sz val="11"/>
        <rFont val="Arial"/>
        <family val="2"/>
      </rPr>
      <t xml:space="preserve">superiore ad euro 200.000,00 e fino ad euro 300.000,00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2,20%;</t>
    </r>
    <r>
      <rPr>
        <sz val="11"/>
        <rFont val="Arial"/>
        <family val="2"/>
      </rPr>
      <t xml:space="preserve"> </t>
    </r>
  </si>
  <si>
    <r>
      <t xml:space="preserve"> - per lo scaglione </t>
    </r>
    <r>
      <rPr>
        <b/>
        <sz val="11"/>
        <rFont val="Arial"/>
        <family val="2"/>
      </rPr>
      <t>superiore ad euro 300.000,00 e fino ad euro 400.000,00</t>
    </r>
    <r>
      <rPr>
        <sz val="11"/>
        <rFont val="Arial"/>
        <family val="2"/>
      </rPr>
      <t xml:space="preserve"> aliquota del </t>
    </r>
    <r>
      <rPr>
        <b/>
        <sz val="11"/>
        <rFont val="Arial"/>
        <family val="2"/>
      </rPr>
      <t>4,20%</t>
    </r>
    <r>
      <rPr>
        <sz val="11"/>
        <rFont val="Arial"/>
        <family val="2"/>
      </rPr>
      <t>;</t>
    </r>
  </si>
  <si>
    <r>
      <t xml:space="preserve"> - </t>
    </r>
    <r>
      <rPr>
        <sz val="11"/>
        <rFont val="Arial"/>
        <family val="2"/>
      </rPr>
      <t>per lo scaglione</t>
    </r>
    <r>
      <rPr>
        <b/>
        <sz val="11"/>
        <rFont val="Arial"/>
        <family val="2"/>
      </rPr>
      <t xml:space="preserve"> superiore ad euro 400.000,00 e fino ad euro 500.000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5,24%; </t>
    </r>
  </si>
  <si>
    <r>
      <t xml:space="preserve"> - </t>
    </r>
    <r>
      <rPr>
        <sz val="11"/>
        <rFont val="Arial"/>
        <family val="2"/>
      </rPr>
      <t>per lo scaglione</t>
    </r>
    <r>
      <rPr>
        <b/>
        <sz val="11"/>
        <rFont val="Arial"/>
        <family val="2"/>
      </rPr>
      <t xml:space="preserve"> superiore ad euro 500.000,00 e fino ad euro 600.000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6,23%; </t>
    </r>
  </si>
  <si>
    <r>
      <t xml:space="preserve"> - </t>
    </r>
    <r>
      <rPr>
        <sz val="11"/>
        <rFont val="Arial"/>
        <family val="2"/>
      </rPr>
      <t>per lo scaglione</t>
    </r>
    <r>
      <rPr>
        <b/>
        <sz val="11"/>
        <rFont val="Arial"/>
        <family val="2"/>
      </rPr>
      <t xml:space="preserve"> superiore ad euro 600.000,00 e fino ad euro 700.000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7,22%;</t>
    </r>
  </si>
  <si>
    <r>
      <t xml:space="preserve"> - </t>
    </r>
    <r>
      <rPr>
        <sz val="11"/>
        <rFont val="Arial"/>
        <family val="2"/>
      </rPr>
      <t>per gli importi</t>
    </r>
    <r>
      <rPr>
        <b/>
        <sz val="11"/>
        <rFont val="Arial"/>
        <family val="2"/>
      </rPr>
      <t xml:space="preserve"> superiori ad euro 700.000,00 </t>
    </r>
    <r>
      <rPr>
        <sz val="11"/>
        <rFont val="Arial"/>
        <family val="2"/>
      </rPr>
      <t>aliquota del</t>
    </r>
    <r>
      <rPr>
        <b/>
        <sz val="11"/>
        <rFont val="Arial"/>
        <family val="2"/>
      </rPr>
      <t xml:space="preserve"> 8,21%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</si>
</sst>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_-;\-* #,##0_-;_-* \-_-;_-@_-"/>
    <numFmt numFmtId="166" formatCode="_-* #,##0.00_-;\-* #,##0.00_-;_-* \-_-;_-@_-"/>
    <numFmt numFmtId="167" formatCode="_-* #,##0.00_-;\-* #,##0.00_-;_-* \-??_-;_-@_-"/>
  </numFmts>
  <fonts count="5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167" fontId="5" fillId="0" borderId="0" applyFill="0" applyBorder="0" applyAlignment="0" applyProtection="0"/>
    <xf numFmtId="165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2" fontId="3" fillId="0" borderId="0" xfId="44" applyNumberFormat="1" applyFont="1" applyFill="1" applyBorder="1" applyAlignment="1" applyProtection="1">
      <alignment horizontal="right"/>
      <protection/>
    </xf>
    <xf numFmtId="2" fontId="0" fillId="0" borderId="0" xfId="44" applyNumberFormat="1" applyFont="1" applyFill="1" applyBorder="1" applyAlignment="1" applyProtection="1">
      <alignment horizontal="right"/>
      <protection/>
    </xf>
    <xf numFmtId="4" fontId="3" fillId="0" borderId="0" xfId="44" applyNumberFormat="1" applyFont="1" applyFill="1" applyBorder="1" applyAlignment="1" applyProtection="1">
      <alignment horizontal="right"/>
      <protection/>
    </xf>
    <xf numFmtId="4" fontId="0" fillId="0" borderId="0" xfId="44" applyNumberFormat="1" applyFont="1" applyFill="1" applyBorder="1" applyAlignment="1" applyProtection="1">
      <alignment horizontal="right"/>
      <protection/>
    </xf>
    <xf numFmtId="166" fontId="3" fillId="0" borderId="0" xfId="44" applyNumberFormat="1" applyFont="1" applyFill="1" applyBorder="1" applyAlignment="1" applyProtection="1">
      <alignment/>
      <protection/>
    </xf>
    <xf numFmtId="166" fontId="0" fillId="0" borderId="0" xfId="44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166" fontId="3" fillId="0" borderId="0" xfId="44" applyNumberFormat="1" applyFont="1" applyFill="1" applyBorder="1" applyAlignment="1" applyProtection="1">
      <alignment horizontal="right"/>
      <protection/>
    </xf>
    <xf numFmtId="166" fontId="0" fillId="0" borderId="0" xfId="44" applyNumberFormat="1" applyFont="1" applyFill="1" applyBorder="1" applyAlignment="1" applyProtection="1">
      <alignment horizontal="right"/>
      <protection/>
    </xf>
    <xf numFmtId="166" fontId="3" fillId="0" borderId="10" xfId="44" applyNumberFormat="1" applyFont="1" applyFill="1" applyBorder="1" applyAlignment="1" applyProtection="1">
      <alignment/>
      <protection/>
    </xf>
    <xf numFmtId="166" fontId="0" fillId="0" borderId="10" xfId="44" applyNumberFormat="1" applyFont="1" applyFill="1" applyBorder="1" applyAlignment="1" applyProtection="1">
      <alignment/>
      <protection/>
    </xf>
    <xf numFmtId="166" fontId="0" fillId="0" borderId="10" xfId="44" applyNumberFormat="1" applyFont="1" applyFill="1" applyBorder="1" applyAlignment="1" applyProtection="1">
      <alignment horizontal="right"/>
      <protection/>
    </xf>
    <xf numFmtId="167" fontId="6" fillId="0" borderId="0" xfId="43" applyFont="1" applyFill="1" applyBorder="1" applyAlignment="1" applyProtection="1">
      <alignment/>
      <protection/>
    </xf>
    <xf numFmtId="167" fontId="7" fillId="0" borderId="0" xfId="43" applyFont="1" applyFill="1" applyBorder="1" applyAlignment="1" applyProtection="1">
      <alignment/>
      <protection/>
    </xf>
    <xf numFmtId="165" fontId="2" fillId="0" borderId="0" xfId="44" applyFont="1" applyFill="1" applyBorder="1" applyAlignment="1" applyProtection="1">
      <alignment/>
      <protection/>
    </xf>
    <xf numFmtId="167" fontId="8" fillId="0" borderId="0" xfId="43" applyFont="1" applyFill="1" applyBorder="1" applyAlignment="1" applyProtection="1">
      <alignment/>
      <protection/>
    </xf>
    <xf numFmtId="167" fontId="9" fillId="0" borderId="0" xfId="43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44" applyFont="1" applyFill="1" applyBorder="1" applyAlignment="1" applyProtection="1">
      <alignment/>
      <protection/>
    </xf>
    <xf numFmtId="4" fontId="2" fillId="0" borderId="0" xfId="0" applyNumberFormat="1" applyFont="1" applyFill="1" applyAlignment="1">
      <alignment horizontal="right"/>
    </xf>
    <xf numFmtId="166" fontId="2" fillId="0" borderId="0" xfId="44" applyNumberFormat="1" applyFont="1" applyFill="1" applyBorder="1" applyAlignment="1" applyProtection="1">
      <alignment horizontal="center"/>
      <protection/>
    </xf>
    <xf numFmtId="166" fontId="11" fillId="0" borderId="0" xfId="44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6" fontId="1" fillId="0" borderId="0" xfId="44" applyNumberFormat="1" applyFont="1" applyFill="1" applyBorder="1" applyAlignment="1" applyProtection="1">
      <alignment/>
      <protection/>
    </xf>
    <xf numFmtId="4" fontId="0" fillId="0" borderId="11" xfId="0" applyNumberFormat="1" applyFill="1" applyBorder="1" applyAlignment="1">
      <alignment/>
    </xf>
    <xf numFmtId="4" fontId="13" fillId="0" borderId="0" xfId="0" applyNumberFormat="1" applyFont="1" applyFill="1" applyAlignment="1">
      <alignment/>
    </xf>
    <xf numFmtId="4" fontId="14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3" fillId="0" borderId="0" xfId="44" applyNumberFormat="1" applyFont="1" applyFill="1" applyBorder="1" applyAlignment="1" applyProtection="1">
      <alignment horizontal="left"/>
      <protection/>
    </xf>
    <xf numFmtId="166" fontId="15" fillId="0" borderId="11" xfId="44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6" fontId="0" fillId="0" borderId="12" xfId="44" applyNumberFormat="1" applyFont="1" applyFill="1" applyBorder="1" applyAlignment="1" applyProtection="1">
      <alignment horizontal="right"/>
      <protection/>
    </xf>
    <xf numFmtId="166" fontId="0" fillId="0" borderId="0" xfId="44" applyNumberFormat="1" applyFont="1" applyFill="1" applyBorder="1" applyAlignment="1" applyProtection="1">
      <alignment horizontal="left"/>
      <protection/>
    </xf>
    <xf numFmtId="166" fontId="2" fillId="0" borderId="0" xfId="44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6" fillId="0" borderId="0" xfId="44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/>
    </xf>
    <xf numFmtId="166" fontId="13" fillId="0" borderId="0" xfId="44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1" fillId="0" borderId="0" xfId="44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72"/>
  <sheetViews>
    <sheetView tabSelected="1" zoomScalePageLayoutView="0" workbookViewId="0" topLeftCell="A1">
      <selection activeCell="J41" sqref="J41"/>
    </sheetView>
  </sheetViews>
  <sheetFormatPr defaultColWidth="11.57421875" defaultRowHeight="12.75"/>
  <cols>
    <col min="1" max="2" width="9.140625" style="1" customWidth="1"/>
    <col min="3" max="3" width="12.7109375" style="1" customWidth="1"/>
    <col min="4" max="4" width="9.28125" style="1" customWidth="1"/>
    <col min="5" max="5" width="9.57421875" style="1" customWidth="1"/>
    <col min="6" max="6" width="15.7109375" style="2" customWidth="1"/>
    <col min="7" max="7" width="13.421875" style="1" customWidth="1"/>
    <col min="8" max="8" width="13.00390625" style="1" customWidth="1"/>
    <col min="9" max="9" width="13.7109375" style="1" customWidth="1"/>
    <col min="10" max="10" width="16.7109375" style="1" customWidth="1"/>
    <col min="11" max="11" width="9.8515625" style="1" customWidth="1"/>
    <col min="12" max="253" width="9.140625" style="1" customWidth="1"/>
  </cols>
  <sheetData>
    <row r="2" spans="1:5" ht="14.25">
      <c r="A2" s="3" t="s">
        <v>0</v>
      </c>
      <c r="B2" s="3"/>
      <c r="C2" s="3"/>
      <c r="D2" s="3"/>
      <c r="E2" s="3"/>
    </row>
    <row r="3" spans="1:5" ht="14.25">
      <c r="A3" s="3" t="s">
        <v>1</v>
      </c>
      <c r="B3" s="3"/>
      <c r="C3" s="3"/>
      <c r="D3" s="3"/>
      <c r="E3" s="3"/>
    </row>
    <row r="4" spans="1:7" ht="15">
      <c r="A4" s="3" t="s">
        <v>2</v>
      </c>
      <c r="B4" s="3"/>
      <c r="C4" s="4"/>
      <c r="D4" s="4"/>
      <c r="E4" s="4"/>
      <c r="G4" s="5"/>
    </row>
    <row r="5" spans="3:7" ht="12.75">
      <c r="C5" s="5"/>
      <c r="D5" s="5"/>
      <c r="E5" s="5"/>
      <c r="G5" s="5"/>
    </row>
    <row r="6" spans="1:10" ht="12.75">
      <c r="A6" s="5"/>
      <c r="B6" s="5"/>
      <c r="C6" s="5" t="s">
        <v>3</v>
      </c>
      <c r="D6" s="5"/>
      <c r="E6" s="5"/>
      <c r="G6" s="5"/>
      <c r="H6" s="5"/>
      <c r="I6" s="6"/>
      <c r="J6" s="6"/>
    </row>
    <row r="7" spans="1:8" ht="12.75">
      <c r="A7" s="5"/>
      <c r="B7" s="5"/>
      <c r="C7" s="2"/>
      <c r="D7" s="2"/>
      <c r="E7" s="2"/>
      <c r="G7" s="2"/>
      <c r="H7" s="2"/>
    </row>
    <row r="8" spans="1:10" ht="15">
      <c r="A8" s="4" t="s">
        <v>4</v>
      </c>
      <c r="B8" s="4"/>
      <c r="C8" s="4" t="s">
        <v>5</v>
      </c>
      <c r="D8" s="5" t="s">
        <v>6</v>
      </c>
      <c r="E8" s="5"/>
      <c r="G8" s="5"/>
      <c r="H8" s="7"/>
      <c r="I8" s="7"/>
      <c r="J8" s="7"/>
    </row>
    <row r="9" spans="1:11" s="1" customFormat="1" ht="15">
      <c r="A9" s="5"/>
      <c r="B9" s="5"/>
      <c r="C9" s="5"/>
      <c r="F9" s="7" t="s">
        <v>7</v>
      </c>
      <c r="G9" s="7" t="s">
        <v>8</v>
      </c>
      <c r="H9" s="8" t="s">
        <v>8</v>
      </c>
      <c r="I9" s="7" t="s">
        <v>7</v>
      </c>
      <c r="J9" s="7" t="s">
        <v>7</v>
      </c>
      <c r="K9" s="9"/>
    </row>
    <row r="10" spans="1:11" s="1" customFormat="1" ht="15">
      <c r="A10" s="5"/>
      <c r="B10" s="5"/>
      <c r="C10" s="5"/>
      <c r="F10" s="10" t="s">
        <v>9</v>
      </c>
      <c r="G10" s="11">
        <v>44561</v>
      </c>
      <c r="H10" s="12">
        <v>44469</v>
      </c>
      <c r="I10" s="10" t="s">
        <v>10</v>
      </c>
      <c r="J10" s="10" t="s">
        <v>11</v>
      </c>
      <c r="K10" s="11"/>
    </row>
    <row r="11" spans="1:11" s="1" customFormat="1" ht="15">
      <c r="A11" s="5" t="s">
        <v>12</v>
      </c>
      <c r="B11" s="5"/>
      <c r="C11" s="5" t="s">
        <v>13</v>
      </c>
      <c r="F11" s="13">
        <v>44249</v>
      </c>
      <c r="G11" s="13" t="s">
        <v>14</v>
      </c>
      <c r="H11" s="7" t="s">
        <v>14</v>
      </c>
      <c r="I11" s="7" t="s">
        <v>15</v>
      </c>
      <c r="J11" s="10">
        <v>44618</v>
      </c>
      <c r="K11" s="12"/>
    </row>
    <row r="12" spans="1:11" s="1" customFormat="1" ht="12.75">
      <c r="A12" s="5"/>
      <c r="B12" s="5"/>
      <c r="C12" s="5" t="s">
        <v>16</v>
      </c>
      <c r="F12" s="5"/>
      <c r="G12" s="5"/>
      <c r="H12" s="14"/>
      <c r="I12" s="14"/>
      <c r="J12" s="5"/>
      <c r="K12" s="5"/>
    </row>
    <row r="13" spans="1:11" s="1" customFormat="1" ht="12.75">
      <c r="A13" s="15">
        <v>101010</v>
      </c>
      <c r="B13" s="15"/>
      <c r="C13" s="1" t="s">
        <v>17</v>
      </c>
      <c r="E13" s="16"/>
      <c r="F13" s="17">
        <v>249437</v>
      </c>
      <c r="G13" s="18">
        <v>249176</v>
      </c>
      <c r="H13" s="18">
        <v>249176</v>
      </c>
      <c r="I13" s="17">
        <v>249437</v>
      </c>
      <c r="J13" s="17">
        <v>308763</v>
      </c>
      <c r="K13" s="17"/>
    </row>
    <row r="14" spans="1:11" s="1" customFormat="1" ht="12.75">
      <c r="A14" s="15">
        <v>101015</v>
      </c>
      <c r="B14" s="15"/>
      <c r="C14" s="1" t="s">
        <v>18</v>
      </c>
      <c r="E14" s="16"/>
      <c r="F14" s="19">
        <v>15</v>
      </c>
      <c r="G14" s="20">
        <v>1.14</v>
      </c>
      <c r="H14" s="20">
        <v>1.14</v>
      </c>
      <c r="I14" s="19">
        <v>15</v>
      </c>
      <c r="J14" s="19">
        <v>15</v>
      </c>
      <c r="K14" s="19"/>
    </row>
    <row r="15" spans="1:11" s="1" customFormat="1" ht="12.75">
      <c r="A15" s="15">
        <v>101020</v>
      </c>
      <c r="B15" s="15"/>
      <c r="C15" s="1" t="s">
        <v>19</v>
      </c>
      <c r="F15" s="21">
        <v>15</v>
      </c>
      <c r="G15" s="22">
        <v>10.65</v>
      </c>
      <c r="H15" s="22">
        <v>8.05</v>
      </c>
      <c r="I15" s="21">
        <v>15</v>
      </c>
      <c r="J15" s="21">
        <v>15</v>
      </c>
      <c r="K15" s="21"/>
    </row>
    <row r="16" spans="1:11" s="1" customFormat="1" ht="12.75">
      <c r="A16" s="15">
        <v>101035</v>
      </c>
      <c r="B16" s="15"/>
      <c r="C16" s="1" t="s">
        <v>20</v>
      </c>
      <c r="F16" s="23">
        <v>153435</v>
      </c>
      <c r="G16" s="24"/>
      <c r="H16" s="24"/>
      <c r="I16" s="23">
        <v>153435</v>
      </c>
      <c r="J16" s="23">
        <v>97109</v>
      </c>
      <c r="K16" s="23"/>
    </row>
    <row r="17" spans="1:11" s="1" customFormat="1" ht="12.75">
      <c r="A17" s="7" t="s">
        <v>21</v>
      </c>
      <c r="B17" s="7"/>
      <c r="C17" s="5" t="s">
        <v>22</v>
      </c>
      <c r="F17" s="25"/>
      <c r="G17" s="26"/>
      <c r="H17" s="26"/>
      <c r="I17" s="25"/>
      <c r="J17" s="25"/>
      <c r="K17" s="25"/>
    </row>
    <row r="18" spans="1:11" s="1" customFormat="1" ht="12.75">
      <c r="A18" s="7"/>
      <c r="B18" s="7"/>
      <c r="C18" s="5" t="s">
        <v>23</v>
      </c>
      <c r="F18" s="25"/>
      <c r="G18" s="26"/>
      <c r="H18" s="26"/>
      <c r="I18" s="25"/>
      <c r="J18" s="25"/>
      <c r="K18" s="25"/>
    </row>
    <row r="19" spans="1:11" s="1" customFormat="1" ht="12.75">
      <c r="A19" s="15">
        <v>307010</v>
      </c>
      <c r="B19" s="15"/>
      <c r="C19" s="1" t="s">
        <v>24</v>
      </c>
      <c r="F19" s="25">
        <v>100</v>
      </c>
      <c r="G19" s="26">
        <v>4.62</v>
      </c>
      <c r="H19" s="26">
        <v>4.62</v>
      </c>
      <c r="I19" s="25">
        <v>100</v>
      </c>
      <c r="J19" s="25">
        <v>100</v>
      </c>
      <c r="K19" s="25"/>
    </row>
    <row r="20" spans="1:11" s="1" customFormat="1" ht="12.75">
      <c r="A20" s="15">
        <v>307050</v>
      </c>
      <c r="B20" s="15"/>
      <c r="C20" s="1" t="s">
        <v>25</v>
      </c>
      <c r="F20" s="25">
        <v>20000</v>
      </c>
      <c r="G20" s="26">
        <v>13890.2</v>
      </c>
      <c r="H20" s="26">
        <v>12925.6</v>
      </c>
      <c r="I20" s="25">
        <v>20000</v>
      </c>
      <c r="J20" s="25">
        <v>20000</v>
      </c>
      <c r="K20" s="25"/>
    </row>
    <row r="21" spans="1:11" s="1" customFormat="1" ht="12.75">
      <c r="A21" s="15">
        <v>307011</v>
      </c>
      <c r="B21" s="15"/>
      <c r="C21" s="1" t="s">
        <v>26</v>
      </c>
      <c r="F21" s="25">
        <v>5000</v>
      </c>
      <c r="G21" s="26">
        <v>4862</v>
      </c>
      <c r="H21" s="26">
        <v>3380</v>
      </c>
      <c r="I21" s="25">
        <v>5000</v>
      </c>
      <c r="J21" s="25">
        <v>5000</v>
      </c>
      <c r="K21" s="25"/>
    </row>
    <row r="22" spans="1:11" s="1" customFormat="1" ht="12.75">
      <c r="A22" s="15"/>
      <c r="B22" s="15"/>
      <c r="C22" s="5" t="s">
        <v>27</v>
      </c>
      <c r="F22" s="25"/>
      <c r="G22" s="26"/>
      <c r="H22" s="26"/>
      <c r="I22" s="25"/>
      <c r="J22" s="25"/>
      <c r="K22" s="25"/>
    </row>
    <row r="23" spans="1:11" s="1" customFormat="1" ht="12.75">
      <c r="A23" s="15">
        <v>308041</v>
      </c>
      <c r="B23" s="15"/>
      <c r="C23" s="1" t="s">
        <v>28</v>
      </c>
      <c r="F23" s="25">
        <v>100</v>
      </c>
      <c r="G23" s="26">
        <v>0</v>
      </c>
      <c r="H23" s="26">
        <v>0</v>
      </c>
      <c r="I23" s="25">
        <v>100</v>
      </c>
      <c r="J23" s="25">
        <v>100</v>
      </c>
      <c r="K23" s="25"/>
    </row>
    <row r="24" spans="1:11" s="1" customFormat="1" ht="12.75">
      <c r="A24" s="15">
        <v>308020</v>
      </c>
      <c r="B24" s="15"/>
      <c r="C24" s="1" t="s">
        <v>29</v>
      </c>
      <c r="F24" s="25"/>
      <c r="G24" s="26"/>
      <c r="H24" s="26"/>
      <c r="I24" s="25"/>
      <c r="J24" s="25"/>
      <c r="K24" s="25"/>
    </row>
    <row r="25" spans="1:11" s="1" customFormat="1" ht="12.75">
      <c r="A25" s="15"/>
      <c r="B25" s="15"/>
      <c r="C25" s="5" t="s">
        <v>30</v>
      </c>
      <c r="F25" s="25"/>
      <c r="G25" s="26"/>
      <c r="H25" s="26"/>
      <c r="I25" s="25"/>
      <c r="J25" s="25"/>
      <c r="K25" s="25"/>
    </row>
    <row r="26" spans="1:11" s="1" customFormat="1" ht="12.75">
      <c r="A26" s="15">
        <v>309010</v>
      </c>
      <c r="B26" s="15"/>
      <c r="C26" s="1" t="s">
        <v>31</v>
      </c>
      <c r="F26" s="25">
        <v>1000</v>
      </c>
      <c r="G26" s="26"/>
      <c r="H26" s="26">
        <v>0</v>
      </c>
      <c r="I26" s="25">
        <v>1000</v>
      </c>
      <c r="J26" s="25">
        <v>1000</v>
      </c>
      <c r="K26" s="25"/>
    </row>
    <row r="27" spans="1:11" s="1" customFormat="1" ht="12.75">
      <c r="A27" s="7">
        <v>412020</v>
      </c>
      <c r="B27" s="15"/>
      <c r="C27" s="27" t="s">
        <v>32</v>
      </c>
      <c r="D27" s="5"/>
      <c r="E27" s="5"/>
      <c r="F27" s="28"/>
      <c r="G27" s="29"/>
      <c r="H27" s="29"/>
      <c r="I27" s="28"/>
      <c r="J27" s="28"/>
      <c r="K27" s="28"/>
    </row>
    <row r="28" spans="1:11" s="1" customFormat="1" ht="12.75">
      <c r="A28" s="7" t="s">
        <v>33</v>
      </c>
      <c r="B28" s="7"/>
      <c r="C28" s="5" t="s">
        <v>34</v>
      </c>
      <c r="D28" s="5"/>
      <c r="F28" s="25"/>
      <c r="G28" s="26"/>
      <c r="H28" s="29"/>
      <c r="I28" s="25"/>
      <c r="J28" s="25"/>
      <c r="K28" s="25"/>
    </row>
    <row r="29" spans="1:11" s="1" customFormat="1" ht="12.75">
      <c r="A29" s="15">
        <v>722080</v>
      </c>
      <c r="B29" s="15"/>
      <c r="C29" s="2" t="s">
        <v>35</v>
      </c>
      <c r="D29" s="2"/>
      <c r="E29" s="2"/>
      <c r="F29" s="25">
        <v>0</v>
      </c>
      <c r="G29" s="26"/>
      <c r="H29" s="29"/>
      <c r="I29" s="25">
        <v>0</v>
      </c>
      <c r="J29" s="25">
        <v>0</v>
      </c>
      <c r="K29" s="25"/>
    </row>
    <row r="30" spans="1:11" s="1" customFormat="1" ht="12.75">
      <c r="A30" s="15">
        <v>722050</v>
      </c>
      <c r="B30" s="7"/>
      <c r="C30" s="1" t="s">
        <v>36</v>
      </c>
      <c r="F30" s="30">
        <v>500</v>
      </c>
      <c r="G30" s="31"/>
      <c r="H30" s="32"/>
      <c r="I30" s="30">
        <v>500</v>
      </c>
      <c r="J30" s="30">
        <v>500</v>
      </c>
      <c r="K30" s="30"/>
    </row>
    <row r="31" spans="6:11" s="1" customFormat="1" ht="12.75">
      <c r="F31" s="25">
        <f aca="true" t="shared" si="0" ref="F31:K31">SUM(F13:F30)</f>
        <v>429602</v>
      </c>
      <c r="G31" s="25">
        <f t="shared" si="0"/>
        <v>267944.61</v>
      </c>
      <c r="H31" s="25">
        <f t="shared" si="0"/>
        <v>265495.41000000003</v>
      </c>
      <c r="I31" s="25">
        <f t="shared" si="0"/>
        <v>429602</v>
      </c>
      <c r="J31" s="25">
        <f t="shared" si="0"/>
        <v>432602</v>
      </c>
      <c r="K31" s="25">
        <f t="shared" si="0"/>
        <v>0</v>
      </c>
    </row>
    <row r="32" spans="6:10" ht="12.75">
      <c r="F32" s="26"/>
      <c r="G32" s="26"/>
      <c r="H32" s="25"/>
      <c r="I32" s="26"/>
      <c r="J32" s="26"/>
    </row>
    <row r="33" spans="2:10" s="3" customFormat="1" ht="15">
      <c r="B33" s="4"/>
      <c r="C33" s="4"/>
      <c r="D33" s="4"/>
      <c r="E33" s="4"/>
      <c r="F33" s="33"/>
      <c r="G33" s="34"/>
      <c r="H33" s="35"/>
      <c r="I33" s="4"/>
      <c r="J33" s="4"/>
    </row>
    <row r="34" s="3" customFormat="1" ht="15">
      <c r="A34" s="3" t="s">
        <v>37</v>
      </c>
    </row>
    <row r="35" spans="1:8" s="3" customFormat="1" ht="15">
      <c r="A35" s="3" t="s">
        <v>126</v>
      </c>
      <c r="F35" s="33"/>
      <c r="G35" s="33"/>
      <c r="H35" s="86"/>
    </row>
    <row r="36" spans="1:8" s="3" customFormat="1" ht="15">
      <c r="A36" s="89" t="s">
        <v>127</v>
      </c>
      <c r="F36" s="33"/>
      <c r="G36" s="33"/>
      <c r="H36" s="86"/>
    </row>
    <row r="37" spans="1:8" s="3" customFormat="1" ht="15">
      <c r="A37" s="89" t="s">
        <v>128</v>
      </c>
      <c r="F37" s="33"/>
      <c r="G37" s="33"/>
      <c r="H37" s="86"/>
    </row>
    <row r="38" spans="1:8" s="3" customFormat="1" ht="15">
      <c r="A38" s="89" t="s">
        <v>129</v>
      </c>
      <c r="F38" s="33"/>
      <c r="G38" s="33"/>
      <c r="H38" s="86"/>
    </row>
    <row r="39" spans="1:8" s="3" customFormat="1" ht="15">
      <c r="A39" s="90" t="s">
        <v>130</v>
      </c>
      <c r="F39" s="33"/>
      <c r="G39" s="33"/>
      <c r="H39" s="86"/>
    </row>
    <row r="40" spans="1:8" s="3" customFormat="1" ht="15">
      <c r="A40" s="3" t="s">
        <v>131</v>
      </c>
      <c r="F40" s="33"/>
      <c r="G40" s="33"/>
      <c r="H40" s="86"/>
    </row>
    <row r="41" spans="1:8" s="3" customFormat="1" ht="15">
      <c r="A41" s="89" t="s">
        <v>132</v>
      </c>
      <c r="F41" s="33"/>
      <c r="G41" s="33"/>
      <c r="H41" s="86"/>
    </row>
    <row r="42" spans="1:8" s="3" customFormat="1" ht="15">
      <c r="A42" s="90" t="s">
        <v>133</v>
      </c>
      <c r="B42" s="4"/>
      <c r="F42" s="33"/>
      <c r="G42" s="33"/>
      <c r="H42" s="86"/>
    </row>
    <row r="43" spans="1:8" s="3" customFormat="1" ht="15">
      <c r="A43" s="90" t="s">
        <v>134</v>
      </c>
      <c r="B43" s="4"/>
      <c r="F43" s="33"/>
      <c r="G43" s="33"/>
      <c r="H43" s="86"/>
    </row>
    <row r="44" spans="1:8" s="3" customFormat="1" ht="15">
      <c r="A44" s="90" t="s">
        <v>135</v>
      </c>
      <c r="B44" s="4"/>
      <c r="F44" s="33"/>
      <c r="G44" s="33"/>
      <c r="H44" s="86"/>
    </row>
    <row r="45" spans="1:8" s="3" customFormat="1" ht="15">
      <c r="A45" s="90" t="s">
        <v>136</v>
      </c>
      <c r="B45" s="4"/>
      <c r="F45" s="33"/>
      <c r="G45" s="33"/>
      <c r="H45" s="86"/>
    </row>
    <row r="46" spans="1:11" s="1" customFormat="1" ht="15">
      <c r="A46" s="3" t="s">
        <v>38</v>
      </c>
      <c r="B46" s="3"/>
      <c r="C46" s="3"/>
      <c r="D46" s="3"/>
      <c r="E46" s="3"/>
      <c r="F46" s="33"/>
      <c r="G46" s="33"/>
      <c r="H46" s="86"/>
      <c r="I46" s="3"/>
      <c r="J46" s="3"/>
      <c r="K46" s="3"/>
    </row>
    <row r="47" spans="1:11" s="1" customFormat="1" ht="15">
      <c r="A47" s="4" t="s">
        <v>39</v>
      </c>
      <c r="B47" s="3"/>
      <c r="C47" s="3"/>
      <c r="D47" s="3"/>
      <c r="E47" s="3"/>
      <c r="F47" s="33"/>
      <c r="G47" s="33"/>
      <c r="H47" s="86"/>
      <c r="I47" s="3"/>
      <c r="J47" s="3"/>
      <c r="K47" s="3"/>
    </row>
    <row r="48" spans="1:11" s="1" customFormat="1" ht="15">
      <c r="A48" s="4" t="s">
        <v>125</v>
      </c>
      <c r="B48" s="3"/>
      <c r="C48" s="3"/>
      <c r="D48" s="3"/>
      <c r="E48" s="3"/>
      <c r="F48" s="33"/>
      <c r="G48" s="33"/>
      <c r="H48" s="86"/>
      <c r="I48" s="3"/>
      <c r="J48" s="3"/>
      <c r="K48" s="3"/>
    </row>
    <row r="49" spans="1:10" ht="15.75">
      <c r="A49" s="4"/>
      <c r="B49" s="4"/>
      <c r="C49" s="4"/>
      <c r="D49" s="5"/>
      <c r="E49" s="4"/>
      <c r="F49" s="36"/>
      <c r="G49" s="37"/>
      <c r="H49" s="35"/>
      <c r="I49" s="4"/>
      <c r="J49" s="4"/>
    </row>
    <row r="50" spans="1:10" ht="15">
      <c r="A50" s="4" t="s">
        <v>4</v>
      </c>
      <c r="B50" s="4"/>
      <c r="C50" s="4"/>
      <c r="D50" s="5"/>
      <c r="E50" s="5"/>
      <c r="F50" s="26"/>
      <c r="G50" s="26"/>
      <c r="H50" s="26"/>
      <c r="I50" s="26"/>
      <c r="J50" s="26"/>
    </row>
    <row r="51" spans="1:10" ht="15">
      <c r="A51" s="4"/>
      <c r="B51" s="4"/>
      <c r="C51" s="4" t="s">
        <v>40</v>
      </c>
      <c r="D51" s="5" t="s">
        <v>41</v>
      </c>
      <c r="E51" s="5"/>
      <c r="F51" s="26"/>
      <c r="G51" s="26"/>
      <c r="H51" s="26"/>
      <c r="I51" s="26"/>
      <c r="J51" s="26"/>
    </row>
    <row r="52" spans="1:11" s="1" customFormat="1" ht="15">
      <c r="A52" s="5"/>
      <c r="B52" s="4"/>
      <c r="C52" s="4"/>
      <c r="D52" s="5"/>
      <c r="F52" s="7" t="s">
        <v>7</v>
      </c>
      <c r="G52" s="7" t="s">
        <v>8</v>
      </c>
      <c r="H52" s="8" t="s">
        <v>8</v>
      </c>
      <c r="I52" s="7" t="s">
        <v>7</v>
      </c>
      <c r="J52" s="7" t="s">
        <v>7</v>
      </c>
      <c r="K52" s="9"/>
    </row>
    <row r="53" spans="2:11" s="1" customFormat="1" ht="15">
      <c r="B53" s="5"/>
      <c r="C53" s="5"/>
      <c r="F53" s="10" t="s">
        <v>9</v>
      </c>
      <c r="G53" s="11">
        <v>44561</v>
      </c>
      <c r="H53" s="12">
        <v>44469</v>
      </c>
      <c r="I53" s="10" t="s">
        <v>10</v>
      </c>
      <c r="J53" s="10" t="s">
        <v>11</v>
      </c>
      <c r="K53" s="11"/>
    </row>
    <row r="54" spans="1:11" s="1" customFormat="1" ht="15">
      <c r="A54" s="38"/>
      <c r="C54" s="5" t="s">
        <v>42</v>
      </c>
      <c r="F54" s="13">
        <v>44249</v>
      </c>
      <c r="G54" s="13" t="s">
        <v>14</v>
      </c>
      <c r="H54" s="7" t="s">
        <v>14</v>
      </c>
      <c r="I54" s="7" t="s">
        <v>43</v>
      </c>
      <c r="J54" s="10">
        <v>44618</v>
      </c>
      <c r="K54" s="12"/>
    </row>
    <row r="55" spans="1:11" s="1" customFormat="1" ht="12.75">
      <c r="A55" s="38"/>
      <c r="B55" s="38"/>
      <c r="C55" s="5" t="s">
        <v>44</v>
      </c>
      <c r="F55" s="7"/>
      <c r="G55" s="7"/>
      <c r="H55" s="7"/>
      <c r="I55" s="7"/>
      <c r="J55" s="7"/>
      <c r="K55" s="7"/>
    </row>
    <row r="56" spans="1:11" s="1" customFormat="1" ht="12.75">
      <c r="A56" s="38">
        <v>101011</v>
      </c>
      <c r="B56" s="38"/>
      <c r="C56" s="1" t="s">
        <v>45</v>
      </c>
      <c r="F56" s="25">
        <v>100000</v>
      </c>
      <c r="G56" s="26">
        <v>28966.98</v>
      </c>
      <c r="H56" s="26">
        <v>22066.98</v>
      </c>
      <c r="I56" s="25">
        <v>100000</v>
      </c>
      <c r="J56" s="25">
        <v>100000</v>
      </c>
      <c r="K56" s="25"/>
    </row>
    <row r="57" spans="1:11" s="1" customFormat="1" ht="12.75">
      <c r="A57" s="38">
        <v>101013</v>
      </c>
      <c r="B57" s="38"/>
      <c r="C57" s="1" t="s">
        <v>46</v>
      </c>
      <c r="F57" s="28">
        <v>15000</v>
      </c>
      <c r="G57" s="29"/>
      <c r="H57" s="26">
        <v>0</v>
      </c>
      <c r="I57" s="28">
        <v>15000</v>
      </c>
      <c r="J57" s="28">
        <v>15000</v>
      </c>
      <c r="K57" s="28"/>
    </row>
    <row r="58" spans="1:11" s="1" customFormat="1" ht="12.75">
      <c r="A58" s="38"/>
      <c r="B58" s="38"/>
      <c r="C58" s="5" t="s">
        <v>47</v>
      </c>
      <c r="F58" s="28"/>
      <c r="G58" s="29"/>
      <c r="H58" s="26"/>
      <c r="I58" s="28"/>
      <c r="J58" s="28"/>
      <c r="K58" s="28"/>
    </row>
    <row r="59" spans="1:11" s="1" customFormat="1" ht="12.75">
      <c r="A59" s="38">
        <v>102010</v>
      </c>
      <c r="B59" s="38"/>
      <c r="C59" s="1" t="s">
        <v>48</v>
      </c>
      <c r="F59" s="28">
        <v>58000</v>
      </c>
      <c r="G59" s="29">
        <v>41688.59</v>
      </c>
      <c r="H59" s="26">
        <v>31734.53</v>
      </c>
      <c r="I59" s="28">
        <v>58000</v>
      </c>
      <c r="J59" s="28">
        <v>58000</v>
      </c>
      <c r="K59" s="28"/>
    </row>
    <row r="60" spans="1:11" s="1" customFormat="1" ht="12.75">
      <c r="A60" s="15">
        <v>102060</v>
      </c>
      <c r="B60" s="38"/>
      <c r="C60" s="1" t="s">
        <v>49</v>
      </c>
      <c r="F60" s="28">
        <v>26000</v>
      </c>
      <c r="G60" s="29">
        <v>10115.78</v>
      </c>
      <c r="H60" s="26">
        <v>7557.83</v>
      </c>
      <c r="I60" s="28">
        <v>26000</v>
      </c>
      <c r="J60" s="28">
        <v>26000</v>
      </c>
      <c r="K60" s="28"/>
    </row>
    <row r="61" spans="1:11" s="1" customFormat="1" ht="12.75">
      <c r="A61" s="7">
        <v>102020</v>
      </c>
      <c r="B61" s="38"/>
      <c r="C61" s="2" t="s">
        <v>50</v>
      </c>
      <c r="F61" s="28">
        <v>7000</v>
      </c>
      <c r="G61" s="29"/>
      <c r="H61" s="26">
        <v>0</v>
      </c>
      <c r="I61" s="28">
        <v>7000</v>
      </c>
      <c r="J61" s="28">
        <v>7000</v>
      </c>
      <c r="K61" s="28"/>
    </row>
    <row r="62" spans="1:11" s="1" customFormat="1" ht="12.75">
      <c r="A62" s="38">
        <v>102022</v>
      </c>
      <c r="B62" s="7"/>
      <c r="C62" s="1" t="s">
        <v>51</v>
      </c>
      <c r="F62" s="28">
        <v>23000</v>
      </c>
      <c r="G62" s="29">
        <v>0</v>
      </c>
      <c r="H62" s="26">
        <v>0</v>
      </c>
      <c r="I62" s="28">
        <v>23000</v>
      </c>
      <c r="J62" s="28">
        <v>23000</v>
      </c>
      <c r="K62" s="28"/>
    </row>
    <row r="63" spans="1:11" s="1" customFormat="1" ht="12.75">
      <c r="A63" s="38">
        <v>102065</v>
      </c>
      <c r="B63" s="38"/>
      <c r="C63" s="1" t="s">
        <v>52</v>
      </c>
      <c r="F63" s="28">
        <v>7200</v>
      </c>
      <c r="G63" s="29">
        <v>3230.7</v>
      </c>
      <c r="H63" s="26">
        <v>950.25</v>
      </c>
      <c r="I63" s="28">
        <v>7200</v>
      </c>
      <c r="J63" s="28">
        <v>7200</v>
      </c>
      <c r="K63" s="28"/>
    </row>
    <row r="64" spans="1:11" s="1" customFormat="1" ht="12.75">
      <c r="A64" s="38">
        <v>102100</v>
      </c>
      <c r="B64" s="38"/>
      <c r="C64" s="1" t="s">
        <v>53</v>
      </c>
      <c r="F64" s="28">
        <v>1800</v>
      </c>
      <c r="G64" s="29">
        <v>1423.71</v>
      </c>
      <c r="H64" s="26">
        <v>1022.72</v>
      </c>
      <c r="I64" s="28">
        <v>1800</v>
      </c>
      <c r="J64" s="28">
        <v>1800</v>
      </c>
      <c r="K64" s="28"/>
    </row>
    <row r="65" spans="1:11" s="1" customFormat="1" ht="12.75">
      <c r="A65" s="38"/>
      <c r="B65" s="38"/>
      <c r="C65" s="5" t="s">
        <v>54</v>
      </c>
      <c r="F65" s="28"/>
      <c r="G65" s="29"/>
      <c r="H65" s="26"/>
      <c r="I65" s="28"/>
      <c r="J65" s="28"/>
      <c r="K65" s="28"/>
    </row>
    <row r="66" spans="1:11" s="1" customFormat="1" ht="12.75">
      <c r="A66" s="38">
        <v>104010</v>
      </c>
      <c r="B66" s="38"/>
      <c r="C66" s="1" t="s">
        <v>55</v>
      </c>
      <c r="F66" s="28">
        <v>500</v>
      </c>
      <c r="G66" s="29"/>
      <c r="H66" s="26">
        <v>0</v>
      </c>
      <c r="I66" s="28">
        <v>500</v>
      </c>
      <c r="J66" s="28">
        <v>500</v>
      </c>
      <c r="K66" s="28"/>
    </row>
    <row r="67" spans="1:11" s="1" customFormat="1" ht="12.75">
      <c r="A67" s="38">
        <v>104020</v>
      </c>
      <c r="B67" s="38"/>
      <c r="C67" s="2" t="s">
        <v>56</v>
      </c>
      <c r="F67" s="28">
        <v>2000</v>
      </c>
      <c r="G67" s="29">
        <v>1051.5</v>
      </c>
      <c r="H67" s="26">
        <v>904.86</v>
      </c>
      <c r="I67" s="28">
        <v>2000</v>
      </c>
      <c r="J67" s="28">
        <v>2000</v>
      </c>
      <c r="K67" s="28"/>
    </row>
    <row r="68" spans="1:11" s="1" customFormat="1" ht="12.75">
      <c r="A68" s="38">
        <v>104030</v>
      </c>
      <c r="B68" s="38"/>
      <c r="C68" s="1" t="s">
        <v>57</v>
      </c>
      <c r="F68" s="25">
        <v>10000</v>
      </c>
      <c r="G68" s="26">
        <v>0</v>
      </c>
      <c r="H68" s="26">
        <v>0</v>
      </c>
      <c r="I68" s="25">
        <v>10000</v>
      </c>
      <c r="J68" s="25">
        <v>10000</v>
      </c>
      <c r="K68" s="25"/>
    </row>
    <row r="69" spans="1:11" s="1" customFormat="1" ht="12.75">
      <c r="A69" s="38">
        <v>104061</v>
      </c>
      <c r="B69" s="38"/>
      <c r="C69" s="1" t="s">
        <v>58</v>
      </c>
      <c r="F69" s="25">
        <v>4000</v>
      </c>
      <c r="G69" s="26">
        <v>2793.5</v>
      </c>
      <c r="H69" s="26">
        <v>2793.5</v>
      </c>
      <c r="I69" s="25">
        <v>4000</v>
      </c>
      <c r="J69" s="25">
        <v>4000</v>
      </c>
      <c r="K69" s="25"/>
    </row>
    <row r="70" spans="1:11" s="1" customFormat="1" ht="12.75">
      <c r="A70" s="38">
        <v>104090</v>
      </c>
      <c r="B70" s="38"/>
      <c r="C70" s="1" t="s">
        <v>59</v>
      </c>
      <c r="F70" s="25">
        <v>5000</v>
      </c>
      <c r="G70" s="26">
        <v>898.23</v>
      </c>
      <c r="H70" s="26">
        <v>898.23</v>
      </c>
      <c r="I70" s="25">
        <v>5000</v>
      </c>
      <c r="J70" s="25">
        <v>5000</v>
      </c>
      <c r="K70" s="25"/>
    </row>
    <row r="71" spans="1:11" s="1" customFormat="1" ht="12.75">
      <c r="A71" s="38">
        <v>104100</v>
      </c>
      <c r="B71" s="38"/>
      <c r="C71" s="1" t="s">
        <v>60</v>
      </c>
      <c r="F71" s="25">
        <v>3000</v>
      </c>
      <c r="G71" s="26">
        <v>62.75</v>
      </c>
      <c r="H71" s="26">
        <v>62.75</v>
      </c>
      <c r="I71" s="25">
        <v>3000</v>
      </c>
      <c r="J71" s="25">
        <v>3000</v>
      </c>
      <c r="K71" s="25"/>
    </row>
    <row r="72" spans="1:11" s="1" customFormat="1" ht="12.75">
      <c r="A72" s="38">
        <v>104110</v>
      </c>
      <c r="B72" s="38"/>
      <c r="C72" s="1" t="s">
        <v>61</v>
      </c>
      <c r="F72" s="25">
        <v>4000</v>
      </c>
      <c r="G72" s="26">
        <v>3918.49</v>
      </c>
      <c r="H72" s="26">
        <v>3460.07</v>
      </c>
      <c r="I72" s="25">
        <v>4000</v>
      </c>
      <c r="J72" s="25">
        <v>4000</v>
      </c>
      <c r="K72" s="25"/>
    </row>
    <row r="73" spans="1:11" s="1" customFormat="1" ht="12.75">
      <c r="A73" s="15">
        <v>104113</v>
      </c>
      <c r="B73" s="38"/>
      <c r="C73" s="1" t="s">
        <v>62</v>
      </c>
      <c r="F73" s="25">
        <v>9000</v>
      </c>
      <c r="G73" s="26">
        <v>8694</v>
      </c>
      <c r="H73" s="26">
        <v>8694</v>
      </c>
      <c r="I73" s="25">
        <v>9000</v>
      </c>
      <c r="J73" s="25">
        <v>9000</v>
      </c>
      <c r="K73" s="25"/>
    </row>
    <row r="74" spans="1:11" s="1" customFormat="1" ht="12.75">
      <c r="A74" s="38">
        <v>104120</v>
      </c>
      <c r="B74" s="7"/>
      <c r="C74" s="2" t="s">
        <v>63</v>
      </c>
      <c r="D74" s="2"/>
      <c r="E74" s="2"/>
      <c r="F74" s="25">
        <v>15000</v>
      </c>
      <c r="G74" s="26">
        <v>760</v>
      </c>
      <c r="H74" s="26">
        <v>670</v>
      </c>
      <c r="I74" s="25">
        <v>15000</v>
      </c>
      <c r="J74" s="25">
        <v>15000</v>
      </c>
      <c r="K74" s="25"/>
    </row>
    <row r="75" spans="1:11" s="1" customFormat="1" ht="12.75">
      <c r="A75" s="38">
        <v>104160</v>
      </c>
      <c r="B75" s="38"/>
      <c r="C75" s="1" t="s">
        <v>64</v>
      </c>
      <c r="F75" s="25">
        <v>3000</v>
      </c>
      <c r="G75" s="26">
        <v>1773.41</v>
      </c>
      <c r="H75" s="26">
        <v>1504.46</v>
      </c>
      <c r="I75" s="25">
        <v>3000</v>
      </c>
      <c r="J75" s="25">
        <v>3000</v>
      </c>
      <c r="K75" s="25"/>
    </row>
    <row r="76" spans="1:11" s="1" customFormat="1" ht="12.75">
      <c r="A76" s="15">
        <v>104162</v>
      </c>
      <c r="B76" s="38"/>
      <c r="C76" s="1" t="s">
        <v>65</v>
      </c>
      <c r="F76" s="25">
        <v>150</v>
      </c>
      <c r="G76" s="26">
        <v>81.06</v>
      </c>
      <c r="H76" s="26">
        <v>62.37</v>
      </c>
      <c r="I76" s="25">
        <v>150</v>
      </c>
      <c r="J76" s="25">
        <v>150</v>
      </c>
      <c r="K76" s="25"/>
    </row>
    <row r="77" spans="1:11" s="1" customFormat="1" ht="12.75">
      <c r="A77" s="38">
        <v>104165</v>
      </c>
      <c r="B77" s="38"/>
      <c r="C77" s="1" t="s">
        <v>66</v>
      </c>
      <c r="F77" s="25">
        <v>3000</v>
      </c>
      <c r="G77" s="26">
        <v>2651</v>
      </c>
      <c r="H77" s="26">
        <v>1326</v>
      </c>
      <c r="I77" s="25">
        <v>3000</v>
      </c>
      <c r="J77" s="25">
        <v>3000</v>
      </c>
      <c r="K77" s="25"/>
    </row>
    <row r="78" spans="1:11" s="1" customFormat="1" ht="12.75">
      <c r="A78" s="38">
        <v>104180</v>
      </c>
      <c r="B78" s="38"/>
      <c r="C78" s="1" t="s">
        <v>67</v>
      </c>
      <c r="F78" s="25">
        <v>36000</v>
      </c>
      <c r="G78" s="26">
        <v>26024.29</v>
      </c>
      <c r="H78" s="26">
        <v>20553.37</v>
      </c>
      <c r="I78" s="25">
        <v>36000</v>
      </c>
      <c r="J78" s="25">
        <v>36000</v>
      </c>
      <c r="K78" s="25"/>
    </row>
    <row r="79" spans="1:11" s="1" customFormat="1" ht="12.75">
      <c r="A79" s="38">
        <v>104020</v>
      </c>
      <c r="B79" s="38"/>
      <c r="C79" s="1" t="s">
        <v>68</v>
      </c>
      <c r="F79" s="28">
        <v>2000</v>
      </c>
      <c r="G79" s="29">
        <v>1639.76</v>
      </c>
      <c r="H79" s="29">
        <v>1639.76</v>
      </c>
      <c r="I79" s="28">
        <v>2000</v>
      </c>
      <c r="J79" s="28">
        <v>2000</v>
      </c>
      <c r="K79" s="28"/>
    </row>
    <row r="80" spans="1:11" s="1" customFormat="1" ht="12.75">
      <c r="A80" s="38">
        <v>104210</v>
      </c>
      <c r="B80" s="38"/>
      <c r="C80" s="1" t="s">
        <v>69</v>
      </c>
      <c r="F80" s="25">
        <v>10000</v>
      </c>
      <c r="G80" s="26">
        <v>90</v>
      </c>
      <c r="H80" s="26">
        <v>90</v>
      </c>
      <c r="I80" s="25">
        <v>10000</v>
      </c>
      <c r="J80" s="25">
        <v>10000</v>
      </c>
      <c r="K80" s="25"/>
    </row>
    <row r="81" spans="1:11" s="1" customFormat="1" ht="12.75">
      <c r="A81" s="38">
        <v>104225</v>
      </c>
      <c r="B81" s="38"/>
      <c r="C81" s="1" t="s">
        <v>70</v>
      </c>
      <c r="F81" s="25">
        <v>13000</v>
      </c>
      <c r="G81" s="26">
        <v>11252.38</v>
      </c>
      <c r="H81" s="26">
        <v>8331.41</v>
      </c>
      <c r="I81" s="25">
        <v>13000</v>
      </c>
      <c r="J81" s="25">
        <v>14000</v>
      </c>
      <c r="K81" s="25"/>
    </row>
    <row r="82" spans="1:11" s="1" customFormat="1" ht="12.75">
      <c r="A82" s="38">
        <v>104230</v>
      </c>
      <c r="B82" s="38"/>
      <c r="C82" s="1" t="s">
        <v>71</v>
      </c>
      <c r="F82" s="25"/>
      <c r="G82" s="26"/>
      <c r="H82" s="26">
        <v>0</v>
      </c>
      <c r="I82" s="25"/>
      <c r="J82" s="25"/>
      <c r="K82" s="25"/>
    </row>
    <row r="83" spans="1:11" s="1" customFormat="1" ht="12.75">
      <c r="A83" s="38">
        <v>104227</v>
      </c>
      <c r="B83" s="38"/>
      <c r="C83" s="1" t="s">
        <v>72</v>
      </c>
      <c r="F83" s="25">
        <v>30000</v>
      </c>
      <c r="G83" s="26">
        <v>29999.96</v>
      </c>
      <c r="H83" s="26">
        <v>22598.22</v>
      </c>
      <c r="I83" s="25">
        <v>30000</v>
      </c>
      <c r="J83" s="25">
        <v>32000</v>
      </c>
      <c r="K83" s="25"/>
    </row>
    <row r="84" spans="1:11" s="1" customFormat="1" ht="12.75">
      <c r="A84" s="38">
        <v>104226</v>
      </c>
      <c r="B84" s="38"/>
      <c r="C84" s="1" t="s">
        <v>73</v>
      </c>
      <c r="F84" s="25">
        <v>7000</v>
      </c>
      <c r="G84" s="26">
        <v>6999.12</v>
      </c>
      <c r="H84" s="26">
        <v>6999.12</v>
      </c>
      <c r="I84" s="25">
        <v>7000</v>
      </c>
      <c r="J84" s="25">
        <v>7000</v>
      </c>
      <c r="K84" s="25"/>
    </row>
    <row r="85" spans="1:11" s="1" customFormat="1" ht="12.75">
      <c r="A85" s="38">
        <v>107020</v>
      </c>
      <c r="B85" s="38"/>
      <c r="C85" s="2" t="s">
        <v>74</v>
      </c>
      <c r="D85" s="2"/>
      <c r="E85" s="2"/>
      <c r="F85" s="25">
        <v>700</v>
      </c>
      <c r="G85" s="26">
        <v>161.5</v>
      </c>
      <c r="H85" s="26">
        <v>158.8</v>
      </c>
      <c r="I85" s="25">
        <v>700</v>
      </c>
      <c r="J85" s="25">
        <v>700</v>
      </c>
      <c r="K85" s="25"/>
    </row>
    <row r="86" spans="1:11" s="1" customFormat="1" ht="12.75">
      <c r="A86" s="38"/>
      <c r="B86" s="38"/>
      <c r="C86" s="5" t="s">
        <v>75</v>
      </c>
      <c r="F86" s="25"/>
      <c r="G86" s="26"/>
      <c r="H86" s="26"/>
      <c r="I86" s="25"/>
      <c r="J86" s="25"/>
      <c r="K86" s="25"/>
    </row>
    <row r="87" spans="1:11" s="1" customFormat="1" ht="12.75">
      <c r="A87" s="15">
        <v>108010</v>
      </c>
      <c r="B87" s="38"/>
      <c r="C87" s="2" t="s">
        <v>76</v>
      </c>
      <c r="D87" s="2"/>
      <c r="F87" s="25">
        <v>10000</v>
      </c>
      <c r="G87" s="26">
        <v>7884.85</v>
      </c>
      <c r="H87" s="26">
        <v>7463.61</v>
      </c>
      <c r="I87" s="25">
        <v>10000</v>
      </c>
      <c r="J87" s="25">
        <v>10000</v>
      </c>
      <c r="K87" s="25"/>
    </row>
    <row r="88" spans="1:11" s="1" customFormat="1" ht="12.75">
      <c r="A88" s="38">
        <v>108011</v>
      </c>
      <c r="B88" s="38"/>
      <c r="C88" s="2" t="s">
        <v>77</v>
      </c>
      <c r="D88" s="1" t="s">
        <v>78</v>
      </c>
      <c r="E88" s="1" t="s">
        <v>79</v>
      </c>
      <c r="F88" s="28">
        <v>0</v>
      </c>
      <c r="G88" s="29"/>
      <c r="H88" s="26"/>
      <c r="I88" s="28">
        <v>0</v>
      </c>
      <c r="J88" s="28">
        <v>0</v>
      </c>
      <c r="K88" s="28"/>
    </row>
    <row r="89" spans="1:11" s="1" customFormat="1" ht="12.75">
      <c r="A89" s="15"/>
      <c r="C89" s="5" t="s">
        <v>80</v>
      </c>
      <c r="F89" s="25"/>
      <c r="G89" s="26"/>
      <c r="H89" s="26"/>
      <c r="I89" s="25"/>
      <c r="J89" s="25"/>
      <c r="K89" s="25"/>
    </row>
    <row r="90" spans="1:11" s="1" customFormat="1" ht="12.75">
      <c r="A90" s="38">
        <v>110015</v>
      </c>
      <c r="B90" s="7"/>
      <c r="C90" s="2" t="s">
        <v>81</v>
      </c>
      <c r="D90" s="2"/>
      <c r="F90" s="28">
        <v>500</v>
      </c>
      <c r="G90" s="29">
        <v>500</v>
      </c>
      <c r="H90" s="26">
        <v>500</v>
      </c>
      <c r="I90" s="28">
        <v>500</v>
      </c>
      <c r="J90" s="28">
        <v>500</v>
      </c>
      <c r="K90" s="28"/>
    </row>
    <row r="91" spans="1:11" s="1" customFormat="1" ht="12.75">
      <c r="A91" s="15">
        <v>110021</v>
      </c>
      <c r="B91" s="38"/>
      <c r="C91" s="1" t="s">
        <v>82</v>
      </c>
      <c r="E91" s="39"/>
      <c r="F91" s="28">
        <v>20000</v>
      </c>
      <c r="G91" s="29"/>
      <c r="H91" s="26">
        <v>0</v>
      </c>
      <c r="I91" s="28">
        <v>20000</v>
      </c>
      <c r="J91" s="28">
        <v>20000</v>
      </c>
      <c r="K91" s="28"/>
    </row>
    <row r="92" spans="1:11" s="1" customFormat="1" ht="12.75">
      <c r="A92" s="15">
        <v>212010</v>
      </c>
      <c r="B92" s="15"/>
      <c r="C92" s="2" t="s">
        <v>83</v>
      </c>
      <c r="D92" s="2"/>
      <c r="E92" s="39"/>
      <c r="F92" s="28"/>
      <c r="G92" s="29"/>
      <c r="H92" s="26"/>
      <c r="I92" s="28"/>
      <c r="J92" s="28"/>
      <c r="K92" s="28"/>
    </row>
    <row r="93" spans="1:11" s="1" customFormat="1" ht="12.75">
      <c r="A93" s="15">
        <v>212015</v>
      </c>
      <c r="B93" s="15"/>
      <c r="C93" s="2" t="s">
        <v>84</v>
      </c>
      <c r="D93" s="40"/>
      <c r="E93" s="41"/>
      <c r="F93" s="28">
        <v>3752</v>
      </c>
      <c r="G93" s="29"/>
      <c r="H93" s="29">
        <v>0</v>
      </c>
      <c r="I93" s="28">
        <v>3752</v>
      </c>
      <c r="J93" s="28">
        <v>3752</v>
      </c>
      <c r="K93" s="28"/>
    </row>
    <row r="94" spans="1:11" s="1" customFormat="1" ht="12.75">
      <c r="A94" s="7" t="s">
        <v>85</v>
      </c>
      <c r="B94" s="7"/>
      <c r="C94" s="5" t="s">
        <v>34</v>
      </c>
      <c r="D94" s="5"/>
      <c r="E94" s="42"/>
      <c r="F94" s="25"/>
      <c r="G94" s="26"/>
      <c r="H94" s="26"/>
      <c r="I94" s="25"/>
      <c r="J94" s="25"/>
      <c r="K94" s="25"/>
    </row>
    <row r="95" spans="1:11" s="1" customFormat="1" ht="12.75">
      <c r="A95" s="15">
        <v>421080</v>
      </c>
      <c r="B95" s="15"/>
      <c r="C95" s="2" t="s">
        <v>86</v>
      </c>
      <c r="D95" s="2"/>
      <c r="E95" s="42"/>
      <c r="F95" s="25">
        <v>0</v>
      </c>
      <c r="G95" s="26"/>
      <c r="H95" s="26">
        <v>0</v>
      </c>
      <c r="I95" s="25">
        <v>0</v>
      </c>
      <c r="J95" s="25">
        <v>0</v>
      </c>
      <c r="K95" s="25"/>
    </row>
    <row r="96" spans="1:11" s="1" customFormat="1" ht="12.75">
      <c r="A96" s="38">
        <v>421050</v>
      </c>
      <c r="B96" s="7"/>
      <c r="C96" s="2" t="s">
        <v>36</v>
      </c>
      <c r="D96" s="2"/>
      <c r="E96" s="41"/>
      <c r="F96" s="31">
        <v>0</v>
      </c>
      <c r="G96" s="31"/>
      <c r="H96" s="31">
        <v>0</v>
      </c>
      <c r="I96" s="31">
        <v>0</v>
      </c>
      <c r="J96" s="31">
        <v>0</v>
      </c>
      <c r="K96" s="30"/>
    </row>
    <row r="97" spans="1:11" s="1" customFormat="1" ht="12.75">
      <c r="A97" s="38"/>
      <c r="B97" s="38"/>
      <c r="F97" s="25">
        <f aca="true" t="shared" si="1" ref="F97:K97">SUM(F56:F96)</f>
        <v>429602</v>
      </c>
      <c r="G97" s="25">
        <f t="shared" si="1"/>
        <v>192661.56</v>
      </c>
      <c r="H97" s="25">
        <f t="shared" si="1"/>
        <v>152042.83999999997</v>
      </c>
      <c r="I97" s="25">
        <f t="shared" si="1"/>
        <v>429602</v>
      </c>
      <c r="J97" s="25">
        <f t="shared" si="1"/>
        <v>432602</v>
      </c>
      <c r="K97" s="25">
        <f t="shared" si="1"/>
        <v>0</v>
      </c>
    </row>
    <row r="98" spans="2:10" ht="12.75">
      <c r="B98" s="38"/>
      <c r="F98" s="26"/>
      <c r="G98" s="26"/>
      <c r="H98" s="25"/>
      <c r="I98" s="25"/>
      <c r="J98" s="25"/>
    </row>
    <row r="99" spans="3:8" ht="12.75">
      <c r="C99" s="5" t="s">
        <v>87</v>
      </c>
      <c r="D99" s="5"/>
      <c r="E99" s="5"/>
      <c r="G99" s="5"/>
      <c r="H99" s="43"/>
    </row>
    <row r="100" spans="3:8" ht="15">
      <c r="C100" s="44">
        <v>961173.59</v>
      </c>
      <c r="D100" s="2" t="s">
        <v>88</v>
      </c>
      <c r="E100" s="2"/>
      <c r="G100" s="2"/>
      <c r="H100" s="43"/>
    </row>
    <row r="101" spans="3:8" ht="15">
      <c r="C101" s="45"/>
      <c r="D101" s="5"/>
      <c r="E101" s="5"/>
      <c r="G101" s="5"/>
      <c r="H101" s="43"/>
    </row>
    <row r="102" spans="3:8" ht="15">
      <c r="C102" s="44">
        <f>H107</f>
        <v>1036456.6399999999</v>
      </c>
      <c r="D102" s="5" t="s">
        <v>89</v>
      </c>
      <c r="E102" s="5" t="s">
        <v>90</v>
      </c>
      <c r="G102" s="5"/>
      <c r="H102" s="43"/>
    </row>
    <row r="103" spans="3:8" ht="13.5">
      <c r="C103" s="46" t="s">
        <v>91</v>
      </c>
      <c r="D103" s="47"/>
      <c r="E103" s="47"/>
      <c r="F103" s="48"/>
      <c r="G103" s="48"/>
      <c r="H103" s="43"/>
    </row>
    <row r="104" spans="3:8" ht="14.25">
      <c r="C104" s="49" t="s">
        <v>92</v>
      </c>
      <c r="H104" s="16">
        <v>886152.7</v>
      </c>
    </row>
    <row r="105" spans="3:8" ht="15">
      <c r="C105" s="49" t="s">
        <v>93</v>
      </c>
      <c r="D105" s="4"/>
      <c r="E105" s="3"/>
      <c r="H105" s="50">
        <v>283.94</v>
      </c>
    </row>
    <row r="106" spans="3:254" s="2" customFormat="1" ht="15">
      <c r="C106" s="40" t="s">
        <v>94</v>
      </c>
      <c r="D106" s="51"/>
      <c r="F106" s="48"/>
      <c r="G106" s="48"/>
      <c r="H106" s="52">
        <v>150020</v>
      </c>
      <c r="IT106" s="53"/>
    </row>
    <row r="107" spans="3:8" ht="13.5">
      <c r="C107" s="46" t="s">
        <v>95</v>
      </c>
      <c r="D107" s="47"/>
      <c r="E107" s="47"/>
      <c r="F107" s="48"/>
      <c r="G107" s="48"/>
      <c r="H107" s="25">
        <f>SUM(H104:H106)</f>
        <v>1036456.6399999999</v>
      </c>
    </row>
    <row r="108" spans="3:8" ht="15">
      <c r="C108" s="54">
        <f>G31</f>
        <v>267944.61</v>
      </c>
      <c r="D108" s="2" t="s">
        <v>96</v>
      </c>
      <c r="E108" s="47"/>
      <c r="F108" s="48"/>
      <c r="G108" s="48"/>
      <c r="H108" s="44"/>
    </row>
    <row r="109" spans="3:8" ht="12.75">
      <c r="C109" s="55">
        <f>G97</f>
        <v>192661.56</v>
      </c>
      <c r="D109" s="1" t="s">
        <v>97</v>
      </c>
      <c r="E109" s="5"/>
      <c r="G109" s="5"/>
      <c r="H109" s="43"/>
    </row>
    <row r="110" spans="3:4" ht="12.75">
      <c r="C110" s="54">
        <f>C108-C109</f>
        <v>75283.04999999999</v>
      </c>
      <c r="D110" s="2"/>
    </row>
    <row r="111" spans="3:4" ht="12.75">
      <c r="C111" s="54"/>
      <c r="D111" s="2"/>
    </row>
    <row r="112" spans="3:8" s="1" customFormat="1" ht="12.75">
      <c r="C112" s="25"/>
      <c r="F112" s="2"/>
      <c r="H112" s="56"/>
    </row>
    <row r="113" spans="1:9" s="1" customFormat="1" ht="12.75">
      <c r="A113" s="7">
        <v>215010</v>
      </c>
      <c r="B113" s="7"/>
      <c r="C113" s="43" t="s">
        <v>98</v>
      </c>
      <c r="D113" s="57"/>
      <c r="E113" s="57"/>
      <c r="F113" s="58"/>
      <c r="G113" s="57"/>
      <c r="H113" s="29">
        <f>20664.08+2466.21</f>
        <v>23130.29</v>
      </c>
      <c r="I113" s="29"/>
    </row>
    <row r="114" spans="3:9" s="1" customFormat="1" ht="12.75">
      <c r="C114" s="59" t="s">
        <v>99</v>
      </c>
      <c r="D114" s="57"/>
      <c r="E114" s="57"/>
      <c r="F114" s="58"/>
      <c r="G114" s="57"/>
      <c r="H114" s="60">
        <f>(G97/3)</f>
        <v>64220.52</v>
      </c>
      <c r="I114" s="61"/>
    </row>
    <row r="115" spans="3:8" s="1" customFormat="1" ht="15">
      <c r="C115" s="62" t="s">
        <v>100</v>
      </c>
      <c r="D115" s="63"/>
      <c r="E115" s="63"/>
      <c r="F115" s="64"/>
      <c r="G115" s="63"/>
      <c r="H115" s="25">
        <f>SUM(H113:H114)</f>
        <v>87350.81</v>
      </c>
    </row>
    <row r="116" spans="3:6" s="1" customFormat="1" ht="12.75">
      <c r="C116" s="25"/>
      <c r="F116" s="2"/>
    </row>
    <row r="117" spans="3:9" s="1" customFormat="1" ht="12.75">
      <c r="C117" s="1" t="s">
        <v>6</v>
      </c>
      <c r="D117" s="18"/>
      <c r="F117" s="2"/>
      <c r="H117" s="20">
        <f>C102</f>
        <v>1036456.6399999999</v>
      </c>
      <c r="I117" s="65"/>
    </row>
    <row r="118" spans="3:8" s="1" customFormat="1" ht="12.75">
      <c r="C118" s="1" t="s">
        <v>41</v>
      </c>
      <c r="D118" s="66"/>
      <c r="F118" s="2"/>
      <c r="H118" s="60">
        <f>H115</f>
        <v>87350.81</v>
      </c>
    </row>
    <row r="119" spans="3:8" s="1" customFormat="1" ht="15.75">
      <c r="C119" s="67" t="s">
        <v>101</v>
      </c>
      <c r="D119" s="17" t="s">
        <v>102</v>
      </c>
      <c r="E119" s="5"/>
      <c r="F119" s="2"/>
      <c r="G119" s="2"/>
      <c r="H119" s="68">
        <f>H117-H118</f>
        <v>949105.8299999998</v>
      </c>
    </row>
    <row r="120" spans="3:8" s="1" customFormat="1" ht="15.75">
      <c r="C120" s="67"/>
      <c r="D120" s="17"/>
      <c r="E120" s="2"/>
      <c r="F120" s="2"/>
      <c r="G120" s="2"/>
      <c r="H120" s="68"/>
    </row>
    <row r="121" spans="3:9" s="1" customFormat="1" ht="15.75">
      <c r="C121" s="67"/>
      <c r="D121" s="17"/>
      <c r="E121" s="2"/>
      <c r="F121" s="2"/>
      <c r="G121" s="2"/>
      <c r="H121" s="68"/>
      <c r="I121" s="2"/>
    </row>
    <row r="122" spans="1:11" s="1" customFormat="1" ht="18">
      <c r="A122" s="69" t="s">
        <v>103</v>
      </c>
      <c r="B122" s="69"/>
      <c r="C122" s="2"/>
      <c r="D122" s="2"/>
      <c r="E122" s="2"/>
      <c r="F122" s="2"/>
      <c r="G122" s="2"/>
      <c r="H122" s="2"/>
      <c r="I122" s="2"/>
      <c r="J122" s="2"/>
      <c r="K122" s="2"/>
    </row>
    <row r="123" spans="1:11" s="1" customFormat="1" ht="18">
      <c r="A123" s="69" t="s">
        <v>104</v>
      </c>
      <c r="B123" s="69" t="s">
        <v>105</v>
      </c>
      <c r="C123" s="69"/>
      <c r="D123" s="69"/>
      <c r="E123" s="69"/>
      <c r="F123" s="2"/>
      <c r="G123" s="2"/>
      <c r="H123" s="2"/>
      <c r="I123" s="2"/>
      <c r="J123" s="2"/>
      <c r="K123" s="2"/>
    </row>
    <row r="124" spans="1:11" s="1" customFormat="1" ht="18">
      <c r="A124" s="70" t="s">
        <v>106</v>
      </c>
      <c r="B124" s="69"/>
      <c r="C124" s="69"/>
      <c r="D124" s="69"/>
      <c r="E124" s="69"/>
      <c r="F124" s="2"/>
      <c r="G124" s="2"/>
      <c r="H124" s="2"/>
      <c r="I124" s="2"/>
      <c r="J124" s="2"/>
      <c r="K124" s="2"/>
    </row>
    <row r="125" spans="1:11" s="1" customFormat="1" ht="18">
      <c r="A125" s="70"/>
      <c r="B125" s="69"/>
      <c r="C125" s="69"/>
      <c r="D125" s="69"/>
      <c r="E125" s="69"/>
      <c r="F125" s="2"/>
      <c r="G125" s="2"/>
      <c r="H125" s="2"/>
      <c r="I125" s="2"/>
      <c r="J125" s="2"/>
      <c r="K125" s="2"/>
    </row>
    <row r="126" spans="1:11" s="1" customFormat="1" ht="18">
      <c r="A126" s="70"/>
      <c r="B126" s="69"/>
      <c r="C126" s="69"/>
      <c r="D126" s="69"/>
      <c r="E126" s="69"/>
      <c r="F126" s="2"/>
      <c r="G126" s="2"/>
      <c r="H126" s="2"/>
      <c r="I126" s="2"/>
      <c r="J126" s="2"/>
      <c r="K126" s="2"/>
    </row>
    <row r="127" spans="1:11" s="1" customFormat="1" ht="15.75">
      <c r="A127" s="67" t="s">
        <v>107</v>
      </c>
      <c r="B127" s="67" t="s">
        <v>108</v>
      </c>
      <c r="C127" s="67"/>
      <c r="D127" s="67">
        <v>2021</v>
      </c>
      <c r="E127" s="71"/>
      <c r="F127" s="72"/>
      <c r="G127" s="71"/>
      <c r="H127" s="73"/>
      <c r="I127" s="70"/>
      <c r="J127" s="2"/>
      <c r="K127" s="2"/>
    </row>
    <row r="128" spans="1:11" s="1" customFormat="1" ht="15.75">
      <c r="A128" s="70" t="s">
        <v>109</v>
      </c>
      <c r="B128" s="70"/>
      <c r="C128" s="70" t="s">
        <v>110</v>
      </c>
      <c r="D128" s="70"/>
      <c r="E128" s="70"/>
      <c r="F128" s="74" t="s">
        <v>111</v>
      </c>
      <c r="G128" s="74"/>
      <c r="H128" s="73">
        <v>46871.58</v>
      </c>
      <c r="I128" s="75"/>
      <c r="J128" s="70"/>
      <c r="K128" s="2"/>
    </row>
    <row r="129" spans="1:11" s="1" customFormat="1" ht="15">
      <c r="A129" s="70" t="s">
        <v>112</v>
      </c>
      <c r="B129" s="70">
        <v>2021</v>
      </c>
      <c r="C129" s="70"/>
      <c r="D129" s="70"/>
      <c r="E129" s="70"/>
      <c r="F129" s="74" t="s">
        <v>111</v>
      </c>
      <c r="G129" s="74"/>
      <c r="H129" s="76">
        <v>48123.65</v>
      </c>
      <c r="I129" s="70"/>
      <c r="J129" s="75"/>
      <c r="K129" s="2"/>
    </row>
    <row r="130" spans="1:11" s="1" customFormat="1" ht="15">
      <c r="A130" s="70" t="s">
        <v>113</v>
      </c>
      <c r="B130" s="70"/>
      <c r="C130" s="70"/>
      <c r="D130" s="70"/>
      <c r="E130" s="70"/>
      <c r="F130" s="77"/>
      <c r="G130" s="77"/>
      <c r="H130" s="76">
        <v>45926.55</v>
      </c>
      <c r="I130" s="70"/>
      <c r="J130" s="70"/>
      <c r="K130" s="2"/>
    </row>
    <row r="131" spans="1:11" s="1" customFormat="1" ht="15.75">
      <c r="A131" s="67" t="s">
        <v>114</v>
      </c>
      <c r="B131" s="70"/>
      <c r="C131" s="70" t="s">
        <v>115</v>
      </c>
      <c r="D131" s="70"/>
      <c r="E131" s="3"/>
      <c r="F131" s="74" t="s">
        <v>111</v>
      </c>
      <c r="G131" s="78"/>
      <c r="H131" s="73">
        <v>2197.1</v>
      </c>
      <c r="I131" s="70"/>
      <c r="J131" s="70"/>
      <c r="K131" s="2"/>
    </row>
    <row r="132" spans="1:11" s="1" customFormat="1" ht="15">
      <c r="A132" s="70"/>
      <c r="B132" s="70"/>
      <c r="C132" s="70"/>
      <c r="D132" s="70"/>
      <c r="E132" s="70"/>
      <c r="F132" s="70"/>
      <c r="G132" s="70"/>
      <c r="H132" s="70"/>
      <c r="I132" s="2"/>
      <c r="J132" s="70"/>
      <c r="K132" s="2"/>
    </row>
    <row r="133" spans="1:11" s="1" customFormat="1" ht="14.25">
      <c r="A133" s="3" t="s">
        <v>116</v>
      </c>
      <c r="B133" s="3"/>
      <c r="C133" s="3"/>
      <c r="D133" s="3"/>
      <c r="E133" s="3"/>
      <c r="F133" s="3"/>
      <c r="G133" s="3"/>
      <c r="H133" s="3"/>
      <c r="I133" s="2"/>
      <c r="J133" s="2"/>
      <c r="K133" s="2"/>
    </row>
    <row r="134" spans="1:11" s="1" customFormat="1" ht="14.25">
      <c r="A134" s="3"/>
      <c r="B134" s="3"/>
      <c r="C134" s="3"/>
      <c r="D134" s="3"/>
      <c r="E134" s="3"/>
      <c r="F134" s="3"/>
      <c r="G134" s="3"/>
      <c r="H134" s="3"/>
      <c r="I134" s="79"/>
      <c r="J134" s="2"/>
      <c r="K134" s="2"/>
    </row>
    <row r="135" spans="1:11" s="1" customFormat="1" ht="14.25">
      <c r="A135" s="3" t="s">
        <v>117</v>
      </c>
      <c r="B135" s="3"/>
      <c r="C135" s="3"/>
      <c r="D135" s="3"/>
      <c r="E135" s="3"/>
      <c r="F135" s="3"/>
      <c r="G135" s="3"/>
      <c r="H135" s="3"/>
      <c r="I135" s="80"/>
      <c r="J135" s="79"/>
      <c r="K135" s="2"/>
    </row>
    <row r="136" spans="1:11" s="1" customFormat="1" ht="14.25">
      <c r="A136" s="3" t="s">
        <v>118</v>
      </c>
      <c r="B136" s="3"/>
      <c r="C136" s="3"/>
      <c r="D136" s="3"/>
      <c r="E136" s="3"/>
      <c r="F136" s="3"/>
      <c r="G136" s="3"/>
      <c r="H136" s="3"/>
      <c r="I136" s="80"/>
      <c r="J136" s="80"/>
      <c r="K136" s="2"/>
    </row>
    <row r="137" spans="1:11" s="1" customFormat="1" ht="14.25">
      <c r="A137" s="3"/>
      <c r="B137" s="3"/>
      <c r="C137" s="3"/>
      <c r="D137" s="3"/>
      <c r="E137" s="3"/>
      <c r="F137" s="3"/>
      <c r="G137" s="3"/>
      <c r="H137" s="3"/>
      <c r="I137" s="80"/>
      <c r="J137" s="80"/>
      <c r="K137" s="2"/>
    </row>
    <row r="138" spans="1:11" s="1" customFormat="1" ht="14.25">
      <c r="A138" s="3"/>
      <c r="B138" s="3"/>
      <c r="C138" s="3"/>
      <c r="D138" s="3"/>
      <c r="E138" s="3"/>
      <c r="F138" s="3"/>
      <c r="G138" s="3"/>
      <c r="H138" s="3"/>
      <c r="I138" s="81"/>
      <c r="J138" s="80"/>
      <c r="K138" s="2"/>
    </row>
    <row r="139" spans="1:11" s="1" customFormat="1" ht="14.25">
      <c r="A139" s="82" t="s">
        <v>119</v>
      </c>
      <c r="B139" s="82"/>
      <c r="C139" s="82"/>
      <c r="D139" s="82"/>
      <c r="E139" s="82"/>
      <c r="F139" s="82"/>
      <c r="G139" s="82"/>
      <c r="H139" s="82"/>
      <c r="I139" s="81"/>
      <c r="J139" s="81"/>
      <c r="K139" s="2"/>
    </row>
    <row r="140" spans="1:11" s="1" customFormat="1" ht="15">
      <c r="A140" s="82" t="s">
        <v>120</v>
      </c>
      <c r="B140" s="82"/>
      <c r="C140" s="82"/>
      <c r="D140" s="82"/>
      <c r="E140" s="82"/>
      <c r="F140" s="82"/>
      <c r="G140" s="82"/>
      <c r="H140" s="82"/>
      <c r="I140" s="80"/>
      <c r="J140" s="81"/>
      <c r="K140" s="2"/>
    </row>
    <row r="141" spans="1:11" s="1" customFormat="1" ht="14.25">
      <c r="A141" s="3"/>
      <c r="B141" s="3"/>
      <c r="C141" s="3"/>
      <c r="D141" s="3"/>
      <c r="E141" s="3"/>
      <c r="F141" s="3"/>
      <c r="G141" s="3"/>
      <c r="H141" s="3"/>
      <c r="I141" s="80"/>
      <c r="J141" s="80"/>
      <c r="K141" s="2"/>
    </row>
    <row r="142" spans="1:11" s="1" customFormat="1" ht="15">
      <c r="A142" s="4" t="s">
        <v>121</v>
      </c>
      <c r="B142" s="3"/>
      <c r="C142" s="3"/>
      <c r="D142" s="3"/>
      <c r="E142" s="3"/>
      <c r="F142" s="3"/>
      <c r="G142" s="3"/>
      <c r="H142" s="3"/>
      <c r="I142" s="80"/>
      <c r="J142" s="80"/>
      <c r="K142" s="2"/>
    </row>
    <row r="143" spans="1:11" s="1" customFormat="1" ht="15">
      <c r="A143" s="4" t="s">
        <v>122</v>
      </c>
      <c r="B143" s="3"/>
      <c r="C143" s="3"/>
      <c r="D143" s="3"/>
      <c r="E143" s="3"/>
      <c r="F143" s="3"/>
      <c r="G143" s="3"/>
      <c r="H143" s="3"/>
      <c r="I143" s="80"/>
      <c r="J143" s="80"/>
      <c r="K143" s="2"/>
    </row>
    <row r="144" spans="1:11" s="1" customFormat="1" ht="15">
      <c r="A144" s="4" t="s">
        <v>123</v>
      </c>
      <c r="B144" s="3"/>
      <c r="C144" s="3"/>
      <c r="D144" s="3"/>
      <c r="E144" s="3"/>
      <c r="F144" s="3"/>
      <c r="G144" s="3"/>
      <c r="H144" s="3"/>
      <c r="I144" s="80"/>
      <c r="J144" s="80"/>
      <c r="K144" s="2"/>
    </row>
    <row r="145" spans="1:11" s="1" customFormat="1" ht="18">
      <c r="A145" s="87"/>
      <c r="B145" s="3"/>
      <c r="C145" s="3"/>
      <c r="D145" s="3"/>
      <c r="E145" s="3"/>
      <c r="F145" s="3"/>
      <c r="G145" s="3"/>
      <c r="H145" s="3"/>
      <c r="I145" s="83"/>
      <c r="J145" s="80"/>
      <c r="K145" s="2"/>
    </row>
    <row r="146" spans="1:11" s="1" customFormat="1" ht="15.75">
      <c r="A146" s="83" t="s">
        <v>124</v>
      </c>
      <c r="B146" s="83"/>
      <c r="C146" s="83"/>
      <c r="D146" s="83"/>
      <c r="E146" s="83"/>
      <c r="F146" s="83"/>
      <c r="G146" s="88"/>
      <c r="H146" s="83"/>
      <c r="I146" s="83"/>
      <c r="J146" s="83"/>
      <c r="K146" s="70"/>
    </row>
    <row r="147" spans="1:11" s="1" customFormat="1" ht="15.75">
      <c r="A147" s="83"/>
      <c r="B147" s="83"/>
      <c r="C147" s="83"/>
      <c r="D147" s="83"/>
      <c r="E147" s="83"/>
      <c r="F147" s="83"/>
      <c r="G147" s="83"/>
      <c r="H147" s="83"/>
      <c r="I147" s="84"/>
      <c r="J147" s="83"/>
      <c r="K147" s="70"/>
    </row>
    <row r="148" spans="1:10" ht="15">
      <c r="A148" s="85"/>
      <c r="B148" s="85"/>
      <c r="C148" s="85"/>
      <c r="D148" s="85"/>
      <c r="E148" s="85"/>
      <c r="F148" s="84"/>
      <c r="G148" s="84"/>
      <c r="H148" s="84"/>
      <c r="I148" s="84"/>
      <c r="J148" s="84"/>
    </row>
    <row r="149" spans="3:10" ht="15" customHeight="1">
      <c r="C149" s="85"/>
      <c r="D149" s="85"/>
      <c r="E149" s="85"/>
      <c r="F149" s="84"/>
      <c r="G149" s="84"/>
      <c r="I149" s="84"/>
      <c r="J149" s="84"/>
    </row>
    <row r="150" spans="3:10" ht="15" customHeight="1">
      <c r="C150" s="5"/>
      <c r="I150" s="82"/>
      <c r="J150" s="84"/>
    </row>
    <row r="151" spans="3:10" ht="15" customHeight="1">
      <c r="C151" s="5"/>
      <c r="I151" s="82"/>
      <c r="J151" s="82"/>
    </row>
    <row r="152" spans="3:10" ht="15" customHeight="1">
      <c r="C152" s="5"/>
      <c r="I152" s="82"/>
      <c r="J152" s="82"/>
    </row>
    <row r="153" spans="9:10" ht="15" customHeight="1">
      <c r="I153" s="84"/>
      <c r="J153" s="82"/>
    </row>
    <row r="154" ht="15" customHeight="1">
      <c r="J154" s="84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2" spans="1:10" s="3" customFormat="1" ht="14.25">
      <c r="A172" s="1"/>
      <c r="B172" s="1"/>
      <c r="C172" s="1"/>
      <c r="D172" s="1"/>
      <c r="E172" s="1"/>
      <c r="F172" s="2"/>
      <c r="G172" s="1"/>
      <c r="H172" s="1"/>
      <c r="I172" s="1"/>
      <c r="J172" s="1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</cp:lastModifiedBy>
  <cp:lastPrinted>2022-02-22T16:09:26Z</cp:lastPrinted>
  <dcterms:modified xsi:type="dcterms:W3CDTF">2022-02-22T16:31:29Z</dcterms:modified>
  <cp:category/>
  <cp:version/>
  <cp:contentType/>
  <cp:contentStatus/>
</cp:coreProperties>
</file>